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mazurczak\Desktop\"/>
    </mc:Choice>
  </mc:AlternateContent>
  <xr:revisionPtr revIDLastSave="0" documentId="8_{851333B0-3D4A-4A48-9209-6F39AFD31C9E}" xr6:coauthVersionLast="47" xr6:coauthVersionMax="47" xr10:uidLastSave="{00000000-0000-0000-0000-000000000000}"/>
  <bookViews>
    <workbookView xWindow="-120" yWindow="-120" windowWidth="29040" windowHeight="15720" xr2:uid="{C9D85903-ED39-4A17-B898-6DAEA57135C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H14" i="1"/>
  <c r="H12" i="1"/>
  <c r="I14" i="1"/>
  <c r="J23" i="1" l="1"/>
</calcChain>
</file>

<file path=xl/sharedStrings.xml><?xml version="1.0" encoding="utf-8"?>
<sst xmlns="http://schemas.openxmlformats.org/spreadsheetml/2006/main" count="124" uniqueCount="89">
  <si>
    <t>Lp.</t>
  </si>
  <si>
    <t>Nazwa zadania</t>
  </si>
  <si>
    <t>Rządowy Fundusz Polski Ład: Program Inwestycji Strategicznych</t>
  </si>
  <si>
    <t>Rządowy Program Odbudowy Zabytków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</si>
  <si>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</si>
  <si>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</si>
  <si>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</si>
  <si>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</si>
  <si>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</si>
  <si>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</si>
  <si>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</si>
  <si>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</si>
  <si>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</si>
  <si>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</si>
  <si>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Montaż odnawialnych źródeł energii i modernizacja budynków SPZOZ w Sulęcinie w zakresie poprawy efektywności energetycznej</t>
  </si>
  <si>
    <t>Modernizacja infrastruktury Domu Pomocy Społecznej w Tursku w ramach formuły "zaprojektuj i wybuduj"</t>
  </si>
  <si>
    <t>Przebudowa budynku I Liceum Ogólnokształcącego w Sulęcinie w formule "Zaprojektuj, wybuduj"</t>
  </si>
  <si>
    <t>Prace projektowe i konserwatorskie przy elewacji, wnętrzu i wyposażeniu Kościoła Rzymsko-Katolickiego pw. Podwyższenia Krzyża Świętego w Lubniewicach-etap I</t>
  </si>
  <si>
    <t>Przebudowa Domu Dziecka w Sulęcinie w formule "Zaprojektuj, wybuduj"</t>
  </si>
  <si>
    <t>Opracowanie projektu budowlanego przebudowy budynku byłego internatu przy I Liceum Ogólnokształcącym w Sulęcinie</t>
  </si>
  <si>
    <t>Prace konserwatorskie i roboty budowlane przy elewacji zabytkowego Kościoła Rzymsko Katolickiego pw. Podwyższenia Krzyża Świętego w Lubniewicach</t>
  </si>
  <si>
    <t>nie dotyczy</t>
  </si>
  <si>
    <t>Okres realizacji</t>
  </si>
  <si>
    <t>"Remont budynku administracyjno-biurowego Starostwa Powiatowego w Sulęcinie – termomodernizacja"</t>
  </si>
  <si>
    <t>Europejski Fundusz Rozwoju Regionalnego, w ramach Programu Fundusze Europejskie dla Lubuskiego 2021-2027</t>
  </si>
  <si>
    <t>Przebudowa odcinka drogi powiatowej nr 1286F na odcinku od drogi powiatowej nr 1285F Jamno-Budzigniew-miejscowość Polne</t>
  </si>
  <si>
    <t>Źródło otrzymanego dofinansowania</t>
  </si>
  <si>
    <t>Instytucja realizaująca</t>
  </si>
  <si>
    <t>Kwota dofinansowania przyznanego ze środków zewnętrznych</t>
  </si>
  <si>
    <t xml:space="preserve">Cel </t>
  </si>
  <si>
    <t>Prace konserwatorskie i restauratorskie na zabytkowym budynku „Kościoła filialnego pw. Matki Boskiej Szkaplerznej w Jarnatowie"</t>
  </si>
  <si>
    <t>Uwagi</t>
  </si>
  <si>
    <t>Przebudowa drogi powiatowej nr 1278F na odcinku Miechów - Sulęcin</t>
  </si>
  <si>
    <t>2026 - 2027</t>
  </si>
  <si>
    <t>W 2025 roku wykonano dokumentację projektową niezbędną do złożenia wniosku o dofinansowanie ze środków Rządowego Funduszu Rozwoju Dróg; projekt w trakcie oceny</t>
  </si>
  <si>
    <t>Przebudowa drogi powiatowej nr 1247F na odcinku od DP1265F m. Kownaty do DW138</t>
  </si>
  <si>
    <t>Powiat Sulęciński</t>
  </si>
  <si>
    <t>2023 - 2025</t>
  </si>
  <si>
    <t>2022 - 2026</t>
  </si>
  <si>
    <t>Obniżenie kosztów funkcjonowania Samodzielnego Publicznego
Zakładu Opieki Zdrowotnej w Sulęcinie poprzez zastosowanie odnawialnych źródeł energii – montaż
instalacji fotowoltaicznych i pomp wodnych, dostosowanie infrastruktury elektroenergetycznej
placówki do produkcji energii z ogniw fotowoltaicznych, jak również modernizacja budynków
użytkowanych przez SPZOZ w Sulęcinie w zakresie poprawy efektywności energetycznej.</t>
  </si>
  <si>
    <t>Poprawa stanu technicznego drogi</t>
  </si>
  <si>
    <t>Na realizację zadania zostało udzielone wsparcie finansowe przez Gminę Słońsk w wysokości 160000,00 zł</t>
  </si>
  <si>
    <t>2023 - 2026</t>
  </si>
  <si>
    <t>Poprawa warunków mieszkaniowych mieszkańców DPS Tursk</t>
  </si>
  <si>
    <t>brak</t>
  </si>
  <si>
    <t>Obniżenie kosztów funkcjonowania I LO w Sulęcinie; poprawa warunków nauki i pracy</t>
  </si>
  <si>
    <t>Obniżenie kosztów funkcjonowania Domu dziecka; poprawa warunków mieszkaniowych podopiecznych</t>
  </si>
  <si>
    <t>Określenie stanu technicznego i wskazanie kierunków dalszych działąń w odniesieniu do budynku</t>
  </si>
  <si>
    <t>Parafia Rzymskokatolicka p.w. M.B. Różańcowej w Lubniewicach</t>
  </si>
  <si>
    <t>Wykonanie dokumentacji projektowej i konserwatorskiej na podstawie, której zostaną przeprowadzone prace konserwatorskie i roboty budowlane w kościele w Lubniewicach.</t>
  </si>
  <si>
    <t>Zabezpieczenie i utrzymanie w dobrym stanie (konserwacja) zabytkowego budynku kościoła w Jarnatowie.</t>
  </si>
  <si>
    <t>Zabezpieczenie i utrzymanie w dobrym stanie (konserwacja) zabytkowego budynku kościoła w Lubniewicach.</t>
  </si>
  <si>
    <t>2024-2026</t>
  </si>
  <si>
    <t>Poprawa efektywności energetycznej w sektorze budynków użyteczności
publicznej na obszarze Powiatu Sulęcińskiego poprzez optymalizację gospodarki energetycznej w budynku
Starostwa Sulęcińskiego w Sulęcinie.</t>
  </si>
  <si>
    <t>Poprawa stanu drogi i zwiększenie bezpieczeństwa jej użytkowników.</t>
  </si>
  <si>
    <t>Inwestycje realizowane z wykorzystaniem środków pochodzących z budżetu Powiatu Sulęcińskiego - stan na 12.09.2025</t>
  </si>
  <si>
    <t>2022 - 2025</t>
  </si>
  <si>
    <t>[11]</t>
  </si>
  <si>
    <t>[12]</t>
  </si>
  <si>
    <t>Dotychczas poniesione wydatki na działania związane z realizacją zadania (do 31.12.2024 r.)</t>
  </si>
  <si>
    <t>W tym:</t>
  </si>
  <si>
    <t>Plan wydatków na 2025 r.</t>
  </si>
  <si>
    <t>Wydatki poniesione na realizację zadania do 12.09.2025 roku</t>
  </si>
  <si>
    <t>wydatki poniesione ze środków własnych powiatu na realizację zadania do 12.09.2025 roku</t>
  </si>
  <si>
    <t>Zadanie przed ogłoszeniem ponownego postępowania przetargowego na wybór wykonawcy robót budowlanych.</t>
  </si>
  <si>
    <t>Zakres robót</t>
  </si>
  <si>
    <t>Roboty zrealizowane</t>
  </si>
  <si>
    <t>Przebudowa budynków Domu Pomocy Społecznej w Tursku w zakresie otworów drzwiowych w celu lepszego zapewnienia potrzeb mieszkańców, remont pomieszczeń mieszkalnych,
łazienek, pomieszczeń wspólnych i pomieszczeń socjalno-technicznych, remont instalacji
elektrycznej, PPOŻ, CO i wod-kan. W ramach zadania wykonana zostanie dokumentacja projektowa oraz roboty budowlane.</t>
  </si>
  <si>
    <t>W ramach projektu wykonane zostały: 
dokumentacja konserwatorska (wykonanie badań konserwatorskich, opracowanie dokumentacji
badań konserwatorskich, sporządzenie programów prac konserwatorskich elewacji, wnętrza i
wyposażenia Kościoła Rzymsko-Katolickiego pw. Podwyższenia Krzyża Świętego w Lubniewicach); 
ekspertyzy techniczne (sporządzenie ekspertyz technicznych, dotyczących konserwacji elewacji i
wnętrz Kościoła Rzymsko-Katolickiego pw. Podwyższenia Krzyża Świętego w Lubniewicach);  projekt budowlany (sporządzenie projektu budowlanego zgodnego z przepisami Prawa Budowlanego).</t>
  </si>
  <si>
    <t>Prace konserwatorskie przy elewacji wschodniej (prezbiterium) i elewacji północnej oraz roboty budowlane polegające na izolacji ścian fundamentowych.</t>
  </si>
  <si>
    <t>W obiekcie wykonane zostanie: docieplenie przegród pionowych i poziomych, modernizacja wentylacji – zamiana wentylacji grawitacyjnej na mechaniczną i montaż rekuperacji, wymiana stolarki okiennej i drzwiowej, modernizacja systemu grzewczego, w tym wymiana źródła ciepła (montaż pompy ciepła) oraz systemu zarządzania /
monitorowania dla produkcji i wykorzystania energii, montaż instalacji PV oraz wymiana oświetlenia na LED.</t>
  </si>
  <si>
    <t>Wykonanie dokumentacji projektowej na potrzeby złożenia wniosku o dofinansowanie.</t>
  </si>
  <si>
    <t xml:space="preserve">Wymiana nawierzchni drogi, umocnienie poboczy drogi, wprowadzenie nowej organizacji ruchu oraz roboty towarzyszące. Realizacja zadania obejmowała wykonanie dokumentacji projektowej oraz przeprowadzenie robót budowlanych.  </t>
  </si>
  <si>
    <t>Wymiana pokrycia dachowego, wymiana stolarki
okiennej i drzwiowej, termomodernizacja ścian zewnętrznych.W ramach zadania wykonana zostanie dokumentacja projektowa oraz roboty budowlane.</t>
  </si>
  <si>
    <t>Prace wewnątrz kościoła obejmujące prace konserwatorskie i restauratorskie posadzki w zakrystii, prezbiterium i części nawowej, kruchcie wraz z renowacją wbetonowanej w posadzkę płyty epitafijnej.</t>
  </si>
  <si>
    <t xml:space="preserve">Montaż instalacji fotowoltaicznej - etap II, 
wymiana pokrycia papowego – przygotowanie pod montaż instalacji fotowoltaicznej, montaż pomp
ciepła i modernizacja instalacji sanitarnych C.O. i CWU w celu dostosowania do pomp ciepła,
modernizacja infrastruktury elektroenergetycznej (dostosowanie infrastruktury do produkcji energii
z ogniw fotowoltaicznych, obniżenie kosztów zakupu energii elektrycznej); modernizacja
infrastruktury oświetleniowej, modernizacja budynków w zakresie poprawy efektywności
energetycznej. W ramach zadania wykonana zostanie dokumentacja projektowa oraz roboty budowlane.     Prace planowane są do wykonania na następujacych budynkach SPZOZ     -  budynek szpitala - ul. Witosa 4,   - budynek administracji i dyrekcji ul. Witosa 7,     -archiwum  ul. Poznańska 17a,  przychodnia ul. Dudka 13 i 15 , </t>
  </si>
  <si>
    <t>Roboty planowane są w budynku głównym szkoły oraz przy hali sportowej. Częściowa wymiana/renowacja stolarki okiennej i drzwiowej; ocieplenie ścian zewnętrznych od wewnątrz oraz dachu nad użytkowym poddaszem;
modernizacja instalacji; wykonanie niezbędnych prac remontowych. W ramach zadania wykonana
zostanie dokumentacja projektowa oraz roboty budowlane.</t>
  </si>
  <si>
    <t xml:space="preserve">Wykonana została dokumentacja projektowa.                            Z uwagi na zejście z budowy wykonawcy ogłoszne zostało kolejne postępowanie, które z powodu zbyt wysokich kosztów zosytało unieważnione. Obecnie trwają konsultacje z dyrakcją SPZOZ dot. zmniejszenia zakresu robót. </t>
  </si>
  <si>
    <t>Wykonano i zatwierdzono dokumentację techniczną. Trwają prace rozbiórkowe w pokojach mieszkańców w DPS.</t>
  </si>
  <si>
    <t>Wykonano i zatwierdzono dokumentację techniczną. W hali sportowej wykonane zostały dwie łazienki i szatnia  (jedynie brak białego montażu). Wykonany został remont dachu nad halą i wstawiono okno transmisyjne przy hali. W budynku głównym na poddaszu trwa wymiana ocieplenia i sufitów (wykonano ok. 50%). Na dachu trwa wymiana opierzenia ognimurków i kominów (wykonano ok. 30%).</t>
  </si>
  <si>
    <t>Wykonano i zatwierdzono dokumentację techniczną. Wymienione zostały wszystkie okna. Wymienione zostało pokrycie dachowe (ok. 90%). Wymienione zostały wszystkie sufity na poddaszu (wyszpachlowane i pomalowane).</t>
  </si>
  <si>
    <t>Wykonanie projektu budowlanego przebudowy budynku byłego internatu przy I Liceum Ogólnokształcącym w Sulęcinie. W ramach zadania dokonano także oceny stanu technicznego budynku.</t>
  </si>
  <si>
    <t>Dokumentacja techniczna została wykonana.</t>
  </si>
  <si>
    <t>Roboty na ukończeniu.</t>
  </si>
  <si>
    <t>Prace w toku - zagrożony termin zakończenia (informacja od Proboszcza).</t>
  </si>
  <si>
    <t>Dokumentacja została wykonana i zatwierdzona przez Wojewódzkiego Konserwatora Zabytków.</t>
  </si>
  <si>
    <r>
      <rPr>
        <sz val="11"/>
        <rFont val="Calibri"/>
        <family val="2"/>
        <charset val="238"/>
        <scheme val="minor"/>
      </rPr>
      <t>Wykonano izolację fundamentów.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Trwa rozbiórka dachu i jego docieplenie od strony północnej.</t>
    </r>
  </si>
  <si>
    <t>Złożono wniosek do wojewody. Przewidywany termin ogłoszenia wyników naboru - grudzień 2025 r.</t>
  </si>
  <si>
    <t>Wykonano dokumentację projektową i roboty budowlane zgodnie z zakres planowanym we wniosku.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</si>
</sst>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43" fontId="0" fillId="0" borderId="1" xfId="1" applyFont="1" applyBorder="1"/>
    <xf numFmtId="164" fontId="4" fillId="0" borderId="0" xfId="0" applyNumberFormat="1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43" fontId="0" fillId="4" borderId="1" xfId="1" applyFont="1" applyFill="1" applyBorder="1" applyAlignment="1">
      <alignment wrapText="1"/>
    </xf>
    <xf numFmtId="43" fontId="0" fillId="4" borderId="1" xfId="1" applyFont="1" applyFill="1" applyBorder="1"/>
    <xf numFmtId="43" fontId="4" fillId="3" borderId="1" xfId="0" applyNumberFormat="1" applyFont="1" applyFill="1" applyBorder="1" applyAlignment="1">
      <alignment horizontal="left" vertical="center" wrapText="1"/>
    </xf>
    <xf numFmtId="43" fontId="0" fillId="0" borderId="1" xfId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A491-5227-4FE4-A3DD-706C40DD87D9}">
  <sheetPr>
    <pageSetUpPr fitToPage="1"/>
  </sheetPr>
  <dimension ref="B2:AA24"/>
  <sheetViews>
    <sheetView tabSelected="1" view="pageBreakPreview" topLeftCell="A7" zoomScaleNormal="100" zoomScaleSheetLayoutView="100" workbookViewId="0">
      <pane xSplit="3" ySplit="3" topLeftCell="D10" activePane="bottomRight" state="frozen"/>
      <selection activeCell="A7" sqref="A7"/>
      <selection pane="topRight" activeCell="D7" sqref="D7"/>
      <selection pane="bottomLeft" activeCell="A10" sqref="A10"/>
      <selection pane="bottomRight" activeCell="E12" sqref="E12"/>
    </sheetView>
  </sheetViews>
  <sheetFormatPr defaultRowHeight="15" x14ac:dyDescent="0.25"/>
  <cols>
    <col min="2" max="2" width="3.5703125" bestFit="1" customWidth="1"/>
    <col min="3" max="4" width="46.28515625" customWidth="1"/>
    <col min="5" max="5" width="49.42578125" customWidth="1"/>
    <col min="6" max="6" width="9.85546875" customWidth="1"/>
    <col min="7" max="7" width="16.5703125" customWidth="1"/>
    <col min="8" max="8" width="14.5703125" customWidth="1"/>
    <col min="9" max="9" width="14.7109375" customWidth="1"/>
    <col min="10" max="10" width="17.28515625" customWidth="1"/>
    <col min="11" max="12" width="16.28515625" customWidth="1"/>
    <col min="13" max="13" width="16.5703125" customWidth="1"/>
    <col min="14" max="14" width="43.7109375" customWidth="1"/>
    <col min="15" max="15" width="27.7109375" customWidth="1"/>
  </cols>
  <sheetData>
    <row r="2" spans="2:27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x14ac:dyDescent="0.25">
      <c r="B3" s="28"/>
      <c r="C3" s="28"/>
      <c r="D3" s="6"/>
      <c r="E3" s="6"/>
      <c r="F3" s="29"/>
      <c r="G3" s="29"/>
      <c r="H3" s="29"/>
      <c r="I3" s="29"/>
      <c r="J3" s="29"/>
      <c r="K3" s="29"/>
      <c r="L3" s="29"/>
      <c r="M3" s="29"/>
      <c r="N3" s="29"/>
      <c r="O3" s="2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x14ac:dyDescent="0.25"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x14ac:dyDescent="0.25">
      <c r="B5" s="2"/>
      <c r="C5" s="2"/>
      <c r="D5" s="2"/>
      <c r="E5" s="2"/>
      <c r="F5" s="2"/>
      <c r="G5" s="2"/>
      <c r="H5" s="2"/>
      <c r="I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15.75" customHeight="1" x14ac:dyDescent="0.25">
      <c r="B6" s="11" t="s">
        <v>55</v>
      </c>
      <c r="C6" s="11"/>
      <c r="D6" s="11"/>
      <c r="E6" s="11"/>
      <c r="F6" s="11"/>
      <c r="G6" s="11"/>
      <c r="H6" s="11"/>
      <c r="I6" s="11"/>
      <c r="K6" s="11"/>
      <c r="L6" s="11"/>
      <c r="M6" s="11"/>
      <c r="N6" s="11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6.5" thickBot="1" x14ac:dyDescent="0.3">
      <c r="B7" s="11"/>
      <c r="C7" s="11"/>
      <c r="D7" s="11"/>
      <c r="E7" s="11"/>
      <c r="F7" s="11"/>
      <c r="G7" s="18"/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45.75" customHeight="1" x14ac:dyDescent="0.25">
      <c r="B8" s="32" t="s">
        <v>0</v>
      </c>
      <c r="C8" s="30" t="s">
        <v>1</v>
      </c>
      <c r="D8" s="38" t="s">
        <v>65</v>
      </c>
      <c r="E8" s="38" t="s">
        <v>66</v>
      </c>
      <c r="F8" s="30" t="s">
        <v>22</v>
      </c>
      <c r="G8" s="30" t="s">
        <v>59</v>
      </c>
      <c r="H8" s="34" t="s">
        <v>61</v>
      </c>
      <c r="I8" s="30" t="s">
        <v>62</v>
      </c>
      <c r="J8" s="19" t="s">
        <v>60</v>
      </c>
      <c r="K8" s="30" t="s">
        <v>28</v>
      </c>
      <c r="L8" s="30" t="s">
        <v>26</v>
      </c>
      <c r="M8" s="30" t="s">
        <v>27</v>
      </c>
      <c r="N8" s="30" t="s">
        <v>29</v>
      </c>
      <c r="O8" s="36" t="s">
        <v>31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92.25" customHeight="1" thickBot="1" x14ac:dyDescent="0.3">
      <c r="B9" s="33"/>
      <c r="C9" s="31"/>
      <c r="D9" s="39"/>
      <c r="E9" s="39"/>
      <c r="F9" s="31"/>
      <c r="G9" s="31"/>
      <c r="H9" s="35"/>
      <c r="I9" s="31"/>
      <c r="J9" s="14" t="s">
        <v>63</v>
      </c>
      <c r="K9" s="31"/>
      <c r="L9" s="31"/>
      <c r="M9" s="31"/>
      <c r="N9" s="31"/>
      <c r="O9" s="3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15.75" thickBot="1" x14ac:dyDescent="0.3">
      <c r="B10" s="13" t="s">
        <v>4</v>
      </c>
      <c r="C10" s="12" t="s">
        <v>5</v>
      </c>
      <c r="D10" s="12"/>
      <c r="E10" s="12"/>
      <c r="F10" s="12" t="s">
        <v>6</v>
      </c>
      <c r="G10" s="12" t="s">
        <v>7</v>
      </c>
      <c r="H10" s="16" t="s">
        <v>8</v>
      </c>
      <c r="I10" s="12" t="s">
        <v>9</v>
      </c>
      <c r="J10" s="21" t="s">
        <v>10</v>
      </c>
      <c r="K10" s="12" t="s">
        <v>11</v>
      </c>
      <c r="L10" s="12" t="s">
        <v>12</v>
      </c>
      <c r="M10" s="12" t="s">
        <v>13</v>
      </c>
      <c r="N10" s="12" t="s">
        <v>57</v>
      </c>
      <c r="O10" s="12" t="s">
        <v>58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285" x14ac:dyDescent="0.25">
      <c r="B11" s="5">
        <v>1</v>
      </c>
      <c r="C11" s="4" t="s">
        <v>14</v>
      </c>
      <c r="D11" s="4" t="s">
        <v>75</v>
      </c>
      <c r="E11" s="4" t="s">
        <v>77</v>
      </c>
      <c r="F11" s="4" t="s">
        <v>38</v>
      </c>
      <c r="G11" s="15">
        <v>121290.4</v>
      </c>
      <c r="H11" s="17">
        <v>2399004.69</v>
      </c>
      <c r="I11" s="15">
        <v>321865.65999999997</v>
      </c>
      <c r="J11" s="20">
        <v>321865.65999999997</v>
      </c>
      <c r="K11" s="15">
        <v>4269655.93</v>
      </c>
      <c r="L11" s="7" t="s">
        <v>2</v>
      </c>
      <c r="M11" s="4" t="s">
        <v>36</v>
      </c>
      <c r="N11" s="10" t="s">
        <v>39</v>
      </c>
      <c r="O11" s="9" t="s">
        <v>64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90" x14ac:dyDescent="0.25">
      <c r="B12" s="5">
        <v>2</v>
      </c>
      <c r="C12" s="22" t="s">
        <v>25</v>
      </c>
      <c r="D12" s="22" t="s">
        <v>72</v>
      </c>
      <c r="E12" s="22" t="s">
        <v>88</v>
      </c>
      <c r="F12" s="22" t="s">
        <v>56</v>
      </c>
      <c r="G12" s="23">
        <v>30971.4</v>
      </c>
      <c r="H12" s="24">
        <f>3920000+320500</f>
        <v>4240500</v>
      </c>
      <c r="I12" s="23">
        <v>319975</v>
      </c>
      <c r="J12" s="20">
        <v>319975</v>
      </c>
      <c r="K12" s="15">
        <v>3920000</v>
      </c>
      <c r="L12" s="7" t="s">
        <v>2</v>
      </c>
      <c r="M12" s="4" t="s">
        <v>36</v>
      </c>
      <c r="N12" s="7" t="s">
        <v>40</v>
      </c>
      <c r="O12" s="7" t="s">
        <v>41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135" x14ac:dyDescent="0.25">
      <c r="B13" s="5">
        <v>3</v>
      </c>
      <c r="C13" s="4" t="s">
        <v>15</v>
      </c>
      <c r="D13" s="4" t="s">
        <v>67</v>
      </c>
      <c r="E13" s="4" t="s">
        <v>78</v>
      </c>
      <c r="F13" s="4" t="s">
        <v>42</v>
      </c>
      <c r="G13" s="15">
        <v>59400</v>
      </c>
      <c r="H13" s="17">
        <v>3912500</v>
      </c>
      <c r="I13" s="15">
        <v>0</v>
      </c>
      <c r="J13" s="20">
        <v>0</v>
      </c>
      <c r="K13" s="15">
        <v>3995000</v>
      </c>
      <c r="L13" s="7" t="s">
        <v>2</v>
      </c>
      <c r="M13" s="4" t="s">
        <v>36</v>
      </c>
      <c r="N13" s="7" t="s">
        <v>43</v>
      </c>
      <c r="O13" s="7" t="s">
        <v>44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135" x14ac:dyDescent="0.25">
      <c r="B14" s="5">
        <v>4</v>
      </c>
      <c r="C14" s="4" t="s">
        <v>16</v>
      </c>
      <c r="D14" s="4" t="s">
        <v>76</v>
      </c>
      <c r="E14" s="4" t="s">
        <v>79</v>
      </c>
      <c r="F14" s="4" t="s">
        <v>42</v>
      </c>
      <c r="G14" s="15">
        <v>37221.4</v>
      </c>
      <c r="H14" s="17">
        <f>1997500+436200</f>
        <v>2433700</v>
      </c>
      <c r="I14" s="15">
        <f>J14+998750</f>
        <v>1387812.9</v>
      </c>
      <c r="J14" s="20">
        <v>389062.9</v>
      </c>
      <c r="K14" s="15">
        <v>1997500</v>
      </c>
      <c r="L14" s="7" t="s">
        <v>2</v>
      </c>
      <c r="M14" s="4" t="s">
        <v>36</v>
      </c>
      <c r="N14" s="7" t="s">
        <v>45</v>
      </c>
      <c r="O14" s="7" t="s">
        <v>44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75" x14ac:dyDescent="0.25">
      <c r="B15" s="8">
        <v>5</v>
      </c>
      <c r="C15" s="4" t="s">
        <v>18</v>
      </c>
      <c r="D15" s="4" t="s">
        <v>73</v>
      </c>
      <c r="E15" s="4" t="s">
        <v>80</v>
      </c>
      <c r="F15" s="4" t="s">
        <v>42</v>
      </c>
      <c r="G15" s="15">
        <v>26000</v>
      </c>
      <c r="H15" s="17">
        <v>1320000</v>
      </c>
      <c r="I15" s="15">
        <v>0</v>
      </c>
      <c r="J15" s="20">
        <v>0</v>
      </c>
      <c r="K15" s="15">
        <v>500000</v>
      </c>
      <c r="L15" s="7" t="s">
        <v>3</v>
      </c>
      <c r="M15" s="4" t="s">
        <v>36</v>
      </c>
      <c r="N15" s="7" t="s">
        <v>46</v>
      </c>
      <c r="O15" s="7" t="s">
        <v>44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ht="75" x14ac:dyDescent="0.25">
      <c r="B16" s="8">
        <v>6</v>
      </c>
      <c r="C16" s="4" t="s">
        <v>19</v>
      </c>
      <c r="D16" s="27" t="s">
        <v>81</v>
      </c>
      <c r="E16" s="4" t="s">
        <v>82</v>
      </c>
      <c r="F16" s="4" t="s">
        <v>37</v>
      </c>
      <c r="G16" s="15">
        <v>0</v>
      </c>
      <c r="H16" s="17">
        <v>167000</v>
      </c>
      <c r="I16" s="15">
        <v>166050</v>
      </c>
      <c r="J16" s="20">
        <v>16050</v>
      </c>
      <c r="K16" s="15">
        <v>150000</v>
      </c>
      <c r="L16" s="7" t="s">
        <v>3</v>
      </c>
      <c r="M16" s="4" t="s">
        <v>36</v>
      </c>
      <c r="N16" s="7" t="s">
        <v>47</v>
      </c>
      <c r="O16" s="7" t="s">
        <v>44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ht="225" x14ac:dyDescent="0.25">
      <c r="B17" s="8">
        <v>7</v>
      </c>
      <c r="C17" s="4" t="s">
        <v>17</v>
      </c>
      <c r="D17" s="4" t="s">
        <v>68</v>
      </c>
      <c r="E17" s="27" t="s">
        <v>85</v>
      </c>
      <c r="F17" s="4" t="s">
        <v>37</v>
      </c>
      <c r="G17" s="15">
        <v>0</v>
      </c>
      <c r="H17" s="17">
        <v>150000</v>
      </c>
      <c r="I17" s="15">
        <v>150000</v>
      </c>
      <c r="J17" s="20">
        <v>3000</v>
      </c>
      <c r="K17" s="15">
        <v>147000</v>
      </c>
      <c r="L17" s="7" t="s">
        <v>3</v>
      </c>
      <c r="M17" s="4" t="s">
        <v>48</v>
      </c>
      <c r="N17" s="7" t="s">
        <v>49</v>
      </c>
      <c r="O17" s="7" t="s">
        <v>44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77.25" customHeight="1" x14ac:dyDescent="0.25">
      <c r="B18" s="8">
        <v>8</v>
      </c>
      <c r="C18" s="4" t="s">
        <v>30</v>
      </c>
      <c r="D18" s="4" t="s">
        <v>74</v>
      </c>
      <c r="E18" s="4" t="s">
        <v>84</v>
      </c>
      <c r="F18" s="4" t="s">
        <v>37</v>
      </c>
      <c r="G18" s="15">
        <v>0</v>
      </c>
      <c r="H18" s="17">
        <v>204000</v>
      </c>
      <c r="I18" s="26">
        <v>3979.8</v>
      </c>
      <c r="J18" s="20">
        <v>3979.8</v>
      </c>
      <c r="K18" s="15">
        <v>194020.2</v>
      </c>
      <c r="L18" s="7" t="s">
        <v>3</v>
      </c>
      <c r="M18" s="4" t="s">
        <v>48</v>
      </c>
      <c r="N18" s="7" t="s">
        <v>50</v>
      </c>
      <c r="O18" s="7" t="s">
        <v>44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75" x14ac:dyDescent="0.25">
      <c r="B19" s="8">
        <v>9</v>
      </c>
      <c r="C19" s="4" t="s">
        <v>20</v>
      </c>
      <c r="D19" s="4" t="s">
        <v>69</v>
      </c>
      <c r="E19" s="4" t="s">
        <v>83</v>
      </c>
      <c r="F19" s="4" t="s">
        <v>37</v>
      </c>
      <c r="G19" s="15">
        <v>0</v>
      </c>
      <c r="H19" s="17">
        <v>400000</v>
      </c>
      <c r="I19" s="26">
        <v>8000</v>
      </c>
      <c r="J19" s="20">
        <v>8000</v>
      </c>
      <c r="K19" s="15">
        <v>392000</v>
      </c>
      <c r="L19" s="4" t="s">
        <v>3</v>
      </c>
      <c r="M19" s="4" t="s">
        <v>48</v>
      </c>
      <c r="N19" s="4" t="s">
        <v>51</v>
      </c>
      <c r="O19" s="4" t="s">
        <v>44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160.5" customHeight="1" x14ac:dyDescent="0.25">
      <c r="B20" s="4">
        <v>10</v>
      </c>
      <c r="C20" s="4" t="s">
        <v>23</v>
      </c>
      <c r="D20" s="4" t="s">
        <v>70</v>
      </c>
      <c r="E20" s="4" t="s">
        <v>86</v>
      </c>
      <c r="F20" s="4" t="s">
        <v>52</v>
      </c>
      <c r="G20" s="15">
        <v>100590</v>
      </c>
      <c r="H20" s="17">
        <v>932953.27</v>
      </c>
      <c r="I20" s="23">
        <v>0</v>
      </c>
      <c r="J20" s="20"/>
      <c r="K20" s="15">
        <v>1511235.13</v>
      </c>
      <c r="L20" s="4" t="s">
        <v>24</v>
      </c>
      <c r="M20" s="4" t="s">
        <v>36</v>
      </c>
      <c r="N20" s="4" t="s">
        <v>53</v>
      </c>
      <c r="O20" s="4" t="s">
        <v>44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45" customHeight="1" x14ac:dyDescent="0.25">
      <c r="B21" s="4">
        <v>11</v>
      </c>
      <c r="C21" s="4" t="s">
        <v>32</v>
      </c>
      <c r="D21" s="4" t="s">
        <v>71</v>
      </c>
      <c r="E21" s="4" t="s">
        <v>87</v>
      </c>
      <c r="F21" s="4" t="s">
        <v>33</v>
      </c>
      <c r="G21" s="15">
        <v>0</v>
      </c>
      <c r="H21" s="17">
        <v>96000</v>
      </c>
      <c r="I21" s="15">
        <v>95940</v>
      </c>
      <c r="J21" s="20">
        <f>I21</f>
        <v>95940</v>
      </c>
      <c r="K21" s="15">
        <v>0</v>
      </c>
      <c r="L21" s="4" t="s">
        <v>21</v>
      </c>
      <c r="M21" s="4" t="s">
        <v>36</v>
      </c>
      <c r="N21" s="4" t="s">
        <v>54</v>
      </c>
      <c r="O21" s="4" t="s">
        <v>34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51.75" customHeight="1" x14ac:dyDescent="0.25">
      <c r="B22" s="4">
        <v>12</v>
      </c>
      <c r="C22" s="4" t="s">
        <v>35</v>
      </c>
      <c r="D22" s="4" t="s">
        <v>71</v>
      </c>
      <c r="E22" s="4" t="s">
        <v>87</v>
      </c>
      <c r="F22" s="4" t="s">
        <v>33</v>
      </c>
      <c r="G22" s="15">
        <v>0</v>
      </c>
      <c r="H22" s="17">
        <v>32000</v>
      </c>
      <c r="I22" s="15">
        <v>31980</v>
      </c>
      <c r="J22" s="20">
        <f>I22</f>
        <v>31980</v>
      </c>
      <c r="K22" s="15">
        <v>0</v>
      </c>
      <c r="L22" s="4" t="s">
        <v>21</v>
      </c>
      <c r="M22" s="4" t="s">
        <v>36</v>
      </c>
      <c r="N22" s="4" t="s">
        <v>54</v>
      </c>
      <c r="O22" s="4" t="s">
        <v>34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5.75" x14ac:dyDescent="0.25">
      <c r="B23" s="11"/>
      <c r="C23" s="11"/>
      <c r="D23" s="11"/>
      <c r="E23" s="11"/>
      <c r="F23" s="11"/>
      <c r="G23" s="11"/>
      <c r="H23" s="11"/>
      <c r="I23" s="11"/>
      <c r="J23" s="25">
        <f>SUM(J11:J22)</f>
        <v>1189853.3600000001</v>
      </c>
      <c r="K23" s="11"/>
      <c r="L23" s="11"/>
      <c r="M23" s="11"/>
      <c r="N23" s="11"/>
      <c r="O23" s="11"/>
      <c r="P23" s="1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mergeCells count="15">
    <mergeCell ref="B3:C3"/>
    <mergeCell ref="F3:O3"/>
    <mergeCell ref="C8:C9"/>
    <mergeCell ref="B8:B9"/>
    <mergeCell ref="F8:F9"/>
    <mergeCell ref="H8:H9"/>
    <mergeCell ref="G8:G9"/>
    <mergeCell ref="I8:I9"/>
    <mergeCell ref="K8:K9"/>
    <mergeCell ref="L8:L9"/>
    <mergeCell ref="M8:M9"/>
    <mergeCell ref="N8:N9"/>
    <mergeCell ref="O8:O9"/>
    <mergeCell ref="E8:E9"/>
    <mergeCell ref="D8:D9"/>
  </mergeCells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Wójtowicz</dc:creator>
  <cp:lastModifiedBy>Agnieszka Mazurczak</cp:lastModifiedBy>
  <cp:lastPrinted>2025-09-11T08:51:40Z</cp:lastPrinted>
  <dcterms:created xsi:type="dcterms:W3CDTF">2024-02-06T09:27:37Z</dcterms:created>
  <dcterms:modified xsi:type="dcterms:W3CDTF">2025-09-19T06:18:45Z</dcterms:modified>
</cp:coreProperties>
</file>